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55" windowHeight="7425" activeTab="1"/>
  </bookViews>
  <sheets>
    <sheet name="Структура поступления 2019" sheetId="1" r:id="rId1"/>
    <sheet name="Структура отпуска из сети 2019" sheetId="3" r:id="rId2"/>
  </sheets>
  <calcPr calcId="114210"/>
</workbook>
</file>

<file path=xl/calcChain.xml><?xml version="1.0" encoding="utf-8"?>
<calcChain xmlns="http://schemas.openxmlformats.org/spreadsheetml/2006/main">
  <c r="D20" i="3"/>
  <c r="E20"/>
  <c r="F20"/>
  <c r="G20"/>
  <c r="H20"/>
  <c r="I20"/>
  <c r="J20"/>
  <c r="K20"/>
  <c r="L20"/>
  <c r="M20"/>
  <c r="N20"/>
  <c r="O8"/>
  <c r="O10"/>
  <c r="O14"/>
  <c r="O12"/>
  <c r="O15"/>
  <c r="O9"/>
  <c r="O11"/>
  <c r="O13"/>
  <c r="O16"/>
  <c r="O17"/>
  <c r="O18"/>
  <c r="O20"/>
  <c r="C20"/>
  <c r="D7"/>
  <c r="E7"/>
  <c r="F7"/>
  <c r="G7"/>
  <c r="H7"/>
  <c r="I7"/>
  <c r="J7"/>
  <c r="K7"/>
  <c r="L7"/>
  <c r="M7"/>
  <c r="N7"/>
  <c r="O7"/>
  <c r="C7"/>
  <c r="F21" i="1"/>
  <c r="E21"/>
  <c r="D21"/>
  <c r="C21"/>
  <c r="G19"/>
  <c r="G18"/>
  <c r="G17"/>
  <c r="G16"/>
  <c r="G15"/>
  <c r="G14"/>
  <c r="G13"/>
  <c r="G12"/>
  <c r="G11"/>
  <c r="G10"/>
  <c r="G9"/>
  <c r="G8"/>
  <c r="G21"/>
</calcChain>
</file>

<file path=xl/sharedStrings.xml><?xml version="1.0" encoding="utf-8"?>
<sst xmlns="http://schemas.openxmlformats.org/spreadsheetml/2006/main" count="55" uniqueCount="44">
  <si>
    <t>тыс. кВт</t>
  </si>
  <si>
    <t>Объем потребленной электроэнергии, тыс. кВтч</t>
  </si>
  <si>
    <t>Итого</t>
  </si>
  <si>
    <t>ВН</t>
  </si>
  <si>
    <t>СН1</t>
  </si>
  <si>
    <t>СН2</t>
  </si>
  <si>
    <t>НН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</si>
  <si>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</si>
  <si>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</si>
  <si>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</si>
  <si>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</si>
  <si>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</si>
  <si>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</si>
  <si>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</si>
  <si>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</si>
  <si>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</si>
  <si>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</si>
  <si>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</si>
  <si>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</si>
  <si>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Объем переданной электроэнергии по договорам  оказания услуг</t>
  </si>
  <si>
    <t>тыс.кВтч</t>
  </si>
  <si>
    <t>Наименование</t>
  </si>
  <si>
    <t>Напряжение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</si>
  <si>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</si>
  <si>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</si>
  <si>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</si>
  <si>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</si>
  <si>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</si>
  <si>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</si>
  <si>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</si>
  <si>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</si>
  <si>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</si>
  <si>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</si>
  <si>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</si>
  <si>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</si>
  <si>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прочие потребители</t>
  </si>
  <si>
    <t>Население</t>
  </si>
  <si>
    <t>ИТОГО</t>
  </si>
  <si>
    <t>2018 год</t>
  </si>
  <si>
    <t>Поступление электроэнергии в сети ОАО "Самарский подшипниковый завод"</t>
  </si>
  <si>
    <t xml:space="preserve">        Структура  поступления  электроэнергии (факт 2019)</t>
  </si>
  <si>
    <t>2019 год</t>
  </si>
  <si>
    <t>передача по транзиту</t>
  </si>
  <si>
    <t>по передаче электроэнергии потребителям в разрезе уровней напряжения за 2019 год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</si>
</sst>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"/>
    <numFmt numFmtId="166" formatCode="#,##0.000_р_."/>
    <numFmt numFmtId="167" formatCode="#,##0.000"/>
  </numFmts>
  <fonts count="13"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Helv"/>
    </font>
    <font>
      <b/>
      <sz val="12"/>
      <name val="Times New Roman"/>
      <family val="1"/>
      <charset val="204"/>
    </font>
    <font>
      <sz val="12"/>
      <color indexed="8"/>
      <name val="Arial Narrow"/>
      <family val="2"/>
      <charset val="204"/>
    </font>
    <font>
      <b/>
      <i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</cellStyleXfs>
  <cellXfs count="71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vertical="center"/>
    </xf>
    <xf numFmtId="164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164" fontId="0" fillId="2" borderId="0" xfId="0" applyNumberFormat="1" applyFill="1"/>
    <xf numFmtId="165" fontId="0" fillId="2" borderId="0" xfId="0" applyNumberFormat="1" applyFill="1"/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164" fontId="0" fillId="2" borderId="1" xfId="0" applyNumberFormat="1" applyFont="1" applyFill="1" applyBorder="1"/>
    <xf numFmtId="165" fontId="0" fillId="2" borderId="1" xfId="0" applyNumberFormat="1" applyFill="1" applyBorder="1"/>
    <xf numFmtId="0" fontId="4" fillId="2" borderId="1" xfId="0" applyFont="1" applyFill="1" applyBorder="1" applyAlignment="1">
      <alignment horizontal="center"/>
    </xf>
    <xf numFmtId="165" fontId="0" fillId="2" borderId="1" xfId="0" applyNumberFormat="1" applyFont="1" applyFill="1" applyBorder="1"/>
    <xf numFmtId="0" fontId="0" fillId="2" borderId="1" xfId="0" applyFill="1" applyBorder="1"/>
    <xf numFmtId="0" fontId="3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5" fontId="2" fillId="2" borderId="2" xfId="0" applyNumberFormat="1" applyFont="1" applyFill="1" applyBorder="1"/>
    <xf numFmtId="165" fontId="2" fillId="2" borderId="0" xfId="0" applyNumberFormat="1" applyFont="1" applyFill="1" applyBorder="1"/>
    <xf numFmtId="164" fontId="0" fillId="0" borderId="0" xfId="0" applyNumberFormat="1"/>
    <xf numFmtId="165" fontId="0" fillId="0" borderId="0" xfId="0" applyNumberFormat="1"/>
    <xf numFmtId="2" fontId="0" fillId="2" borderId="1" xfId="0" applyNumberFormat="1" applyFont="1" applyFill="1" applyBorder="1"/>
    <xf numFmtId="0" fontId="6" fillId="0" borderId="0" xfId="0" applyFont="1"/>
    <xf numFmtId="0" fontId="7" fillId="0" borderId="0" xfId="3" applyFont="1"/>
    <xf numFmtId="165" fontId="7" fillId="0" borderId="0" xfId="3" applyNumberFormat="1" applyFont="1"/>
    <xf numFmtId="166" fontId="7" fillId="0" borderId="0" xfId="3" applyNumberFormat="1" applyFont="1" applyAlignment="1"/>
    <xf numFmtId="166" fontId="7" fillId="0" borderId="0" xfId="3" applyNumberFormat="1" applyFont="1"/>
    <xf numFmtId="0" fontId="8" fillId="0" borderId="0" xfId="3" applyFont="1" applyAlignment="1"/>
    <xf numFmtId="165" fontId="8" fillId="0" borderId="0" xfId="3" applyNumberFormat="1" applyFont="1" applyAlignment="1"/>
    <xf numFmtId="0" fontId="9" fillId="0" borderId="0" xfId="3" applyFont="1"/>
    <xf numFmtId="0" fontId="10" fillId="0" borderId="1" xfId="3" applyFont="1" applyBorder="1" applyAlignment="1">
      <alignment horizontal="center" wrapText="1"/>
    </xf>
    <xf numFmtId="0" fontId="10" fillId="0" borderId="1" xfId="3" applyFont="1" applyBorder="1" applyAlignment="1">
      <alignment horizontal="center"/>
    </xf>
    <xf numFmtId="165" fontId="10" fillId="0" borderId="1" xfId="3" applyNumberFormat="1" applyFont="1" applyBorder="1" applyAlignment="1">
      <alignment horizontal="center"/>
    </xf>
    <xf numFmtId="166" fontId="10" fillId="0" borderId="1" xfId="3" applyNumberFormat="1" applyFont="1" applyBorder="1" applyAlignment="1"/>
    <xf numFmtId="166" fontId="10" fillId="0" borderId="1" xfId="3" applyNumberFormat="1" applyFont="1" applyBorder="1" applyAlignment="1">
      <alignment horizontal="center"/>
    </xf>
    <xf numFmtId="1" fontId="10" fillId="0" borderId="1" xfId="3" applyNumberFormat="1" applyFont="1" applyBorder="1" applyAlignment="1">
      <alignment horizontal="center"/>
    </xf>
    <xf numFmtId="0" fontId="10" fillId="0" borderId="0" xfId="3" applyFont="1" applyAlignment="1">
      <alignment horizontal="center"/>
    </xf>
    <xf numFmtId="0" fontId="10" fillId="0" borderId="1" xfId="3" applyFont="1" applyBorder="1"/>
    <xf numFmtId="165" fontId="10" fillId="0" borderId="1" xfId="3" applyNumberFormat="1" applyFont="1" applyBorder="1"/>
    <xf numFmtId="165" fontId="10" fillId="0" borderId="1" xfId="3" applyNumberFormat="1" applyFont="1" applyBorder="1" applyAlignment="1"/>
    <xf numFmtId="0" fontId="10" fillId="0" borderId="0" xfId="3" applyFont="1"/>
    <xf numFmtId="0" fontId="7" fillId="0" borderId="1" xfId="3" applyFont="1" applyBorder="1" applyAlignment="1">
      <alignment horizontal="center"/>
    </xf>
    <xf numFmtId="165" fontId="7" fillId="0" borderId="1" xfId="3" applyNumberFormat="1" applyFont="1" applyBorder="1"/>
    <xf numFmtId="0" fontId="7" fillId="0" borderId="1" xfId="3" applyFont="1" applyBorder="1"/>
    <xf numFmtId="167" fontId="7" fillId="0" borderId="1" xfId="3" applyNumberFormat="1" applyFont="1" applyBorder="1" applyAlignment="1"/>
    <xf numFmtId="165" fontId="7" fillId="2" borderId="1" xfId="3" applyNumberFormat="1" applyFont="1" applyFill="1" applyBorder="1"/>
    <xf numFmtId="0" fontId="7" fillId="2" borderId="1" xfId="3" applyFont="1" applyFill="1" applyBorder="1"/>
    <xf numFmtId="167" fontId="7" fillId="0" borderId="1" xfId="3" applyNumberFormat="1" applyFont="1" applyBorder="1" applyAlignment="1">
      <alignment horizontal="right"/>
    </xf>
    <xf numFmtId="166" fontId="7" fillId="0" borderId="1" xfId="3" applyNumberFormat="1" applyFont="1" applyBorder="1"/>
    <xf numFmtId="0" fontId="10" fillId="2" borderId="1" xfId="3" applyFont="1" applyFill="1" applyBorder="1" applyAlignment="1">
      <alignment horizontal="center"/>
    </xf>
    <xf numFmtId="165" fontId="10" fillId="2" borderId="1" xfId="3" applyNumberFormat="1" applyFont="1" applyFill="1" applyBorder="1"/>
    <xf numFmtId="0" fontId="7" fillId="2" borderId="0" xfId="3" applyFont="1" applyFill="1"/>
    <xf numFmtId="0" fontId="12" fillId="0" borderId="0" xfId="3"/>
    <xf numFmtId="165" fontId="12" fillId="0" borderId="0" xfId="3" applyNumberFormat="1"/>
    <xf numFmtId="0" fontId="12" fillId="0" borderId="0" xfId="3" applyFill="1" applyBorder="1"/>
    <xf numFmtId="166" fontId="12" fillId="0" borderId="0" xfId="3" applyNumberFormat="1" applyAlignment="1"/>
    <xf numFmtId="166" fontId="12" fillId="0" borderId="0" xfId="3" applyNumberFormat="1"/>
    <xf numFmtId="0" fontId="9" fillId="0" borderId="1" xfId="3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7" fillId="0" borderId="6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</cellXfs>
  <cellStyles count="7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Стиль 1_Форма акта для розн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2:I23"/>
  <sheetViews>
    <sheetView workbookViewId="0">
      <selection activeCell="D10" sqref="D10:F11"/>
    </sheetView>
  </sheetViews>
  <sheetFormatPr defaultRowHeight="12.75"/>
  <cols>
    <col min="2" max="2" width="47.7109375" customWidth="1"/>
    <col min="3" max="3" width="11.5703125" style="21" bestFit="1" customWidth="1"/>
    <col min="4" max="4" width="12" style="21" customWidth="1"/>
    <col min="5" max="5" width="11.85546875" style="21" customWidth="1"/>
    <col min="6" max="6" width="11.7109375" style="21" customWidth="1"/>
    <col min="7" max="7" width="14.5703125" style="22" customWidth="1"/>
    <col min="8" max="9" width="9.5703125" style="1" bestFit="1" customWidth="1"/>
  </cols>
  <sheetData>
    <row r="2" spans="2:9" ht="20.25">
      <c r="B2" s="60" t="s">
        <v>40</v>
      </c>
      <c r="C2" s="60"/>
      <c r="D2" s="60"/>
      <c r="E2" s="60"/>
      <c r="F2" s="60"/>
      <c r="G2" s="60"/>
    </row>
    <row r="3" spans="2:9" ht="20.25">
      <c r="B3" s="2"/>
      <c r="C3" s="3"/>
      <c r="D3" s="3"/>
      <c r="E3" s="3"/>
      <c r="F3" s="3"/>
      <c r="G3" s="4"/>
    </row>
    <row r="4" spans="2:9">
      <c r="B4" s="5" t="s">
        <v>0</v>
      </c>
      <c r="C4" s="6"/>
      <c r="D4" s="6"/>
      <c r="E4" s="6"/>
      <c r="F4" s="6"/>
      <c r="G4" s="7"/>
    </row>
    <row r="5" spans="2:9" ht="39" customHeight="1">
      <c r="B5" s="61" t="s">
        <v>39</v>
      </c>
      <c r="C5" s="62" t="s">
        <v>1</v>
      </c>
      <c r="D5" s="63"/>
      <c r="E5" s="63"/>
      <c r="F5" s="64"/>
      <c r="G5" s="65" t="s">
        <v>2</v>
      </c>
    </row>
    <row r="6" spans="2:9" ht="39.75" customHeight="1">
      <c r="B6" s="61"/>
      <c r="C6" s="8" t="s">
        <v>3</v>
      </c>
      <c r="D6" s="8" t="s">
        <v>4</v>
      </c>
      <c r="E6" s="8" t="s">
        <v>5</v>
      </c>
      <c r="F6" s="9" t="s">
        <v>6</v>
      </c>
      <c r="G6" s="66"/>
    </row>
    <row r="7" spans="2:9" ht="18.600000000000001" customHeight="1">
      <c r="B7" s="10"/>
      <c r="C7" s="11"/>
      <c r="D7" s="11"/>
      <c r="E7" s="11"/>
      <c r="F7" s="11"/>
      <c r="G7" s="12"/>
    </row>
    <row r="8" spans="2:9" ht="15">
      <c r="B8" s="13" t="s">
        <v>7</v>
      </c>
      <c r="C8" s="14">
        <v>29226.532999999999</v>
      </c>
      <c r="D8" s="23">
        <v>0</v>
      </c>
      <c r="E8" s="23">
        <v>0</v>
      </c>
      <c r="F8" s="23">
        <v>0</v>
      </c>
      <c r="G8" s="14">
        <f>C8+D8+E8+F8</f>
        <v>29226.532999999999</v>
      </c>
    </row>
    <row r="9" spans="2:9" ht="15">
      <c r="B9" s="13" t="s">
        <v>8</v>
      </c>
      <c r="C9" s="14">
        <v>24876.225999999999</v>
      </c>
      <c r="D9" s="23">
        <v>0</v>
      </c>
      <c r="E9" s="23">
        <v>0</v>
      </c>
      <c r="F9" s="23">
        <v>0</v>
      </c>
      <c r="G9" s="14">
        <f t="shared" ref="G9:G19" si="0">C9+D9+E9+F9</f>
        <v>24876.225999999999</v>
      </c>
      <c r="I9" s="7"/>
    </row>
    <row r="10" spans="2:9" ht="15">
      <c r="B10" s="13" t="s">
        <v>9</v>
      </c>
      <c r="C10" s="14">
        <v>27245.762999999999</v>
      </c>
      <c r="D10" s="23">
        <v>0</v>
      </c>
      <c r="E10" s="23">
        <v>0</v>
      </c>
      <c r="F10" s="23">
        <v>0</v>
      </c>
      <c r="G10" s="14">
        <f t="shared" si="0"/>
        <v>27245.762999999999</v>
      </c>
      <c r="I10" s="7"/>
    </row>
    <row r="11" spans="2:9" ht="15">
      <c r="B11" s="13" t="s">
        <v>10</v>
      </c>
      <c r="C11" s="14">
        <v>20101.098000000002</v>
      </c>
      <c r="D11" s="23">
        <v>0</v>
      </c>
      <c r="E11" s="23">
        <v>0</v>
      </c>
      <c r="F11" s="23">
        <v>0</v>
      </c>
      <c r="G11" s="14">
        <f t="shared" si="0"/>
        <v>20101.098000000002</v>
      </c>
      <c r="I11" s="7"/>
    </row>
    <row r="12" spans="2:9" ht="15">
      <c r="B12" s="13" t="s">
        <v>11</v>
      </c>
      <c r="C12" s="14"/>
      <c r="D12" s="11"/>
      <c r="E12" s="11"/>
      <c r="F12" s="11"/>
      <c r="G12" s="14">
        <f t="shared" si="0"/>
        <v>0</v>
      </c>
      <c r="I12" s="7"/>
    </row>
    <row r="13" spans="2:9" ht="15">
      <c r="B13" s="13" t="s">
        <v>12</v>
      </c>
      <c r="C13" s="14"/>
      <c r="D13" s="11"/>
      <c r="E13" s="11"/>
      <c r="F13" s="11"/>
      <c r="G13" s="14">
        <f t="shared" si="0"/>
        <v>0</v>
      </c>
      <c r="I13" s="7"/>
    </row>
    <row r="14" spans="2:9" ht="15">
      <c r="B14" s="13" t="s">
        <v>13</v>
      </c>
      <c r="C14" s="14"/>
      <c r="D14" s="11"/>
      <c r="E14" s="11"/>
      <c r="F14" s="11"/>
      <c r="G14" s="14">
        <f t="shared" si="0"/>
        <v>0</v>
      </c>
      <c r="I14" s="7"/>
    </row>
    <row r="15" spans="2:9" ht="15">
      <c r="B15" s="13" t="s">
        <v>14</v>
      </c>
      <c r="C15" s="14"/>
      <c r="D15" s="11"/>
      <c r="E15" s="11"/>
      <c r="F15" s="11"/>
      <c r="G15" s="14">
        <f t="shared" si="0"/>
        <v>0</v>
      </c>
      <c r="I15" s="7"/>
    </row>
    <row r="16" spans="2:9" ht="15">
      <c r="B16" s="13" t="s">
        <v>15</v>
      </c>
      <c r="C16" s="14"/>
      <c r="D16" s="11"/>
      <c r="E16" s="11"/>
      <c r="F16" s="11"/>
      <c r="G16" s="14">
        <f t="shared" si="0"/>
        <v>0</v>
      </c>
      <c r="I16" s="7"/>
    </row>
    <row r="17" spans="2:9" ht="15">
      <c r="B17" s="13" t="s">
        <v>16</v>
      </c>
      <c r="C17" s="14"/>
      <c r="D17" s="11"/>
      <c r="E17" s="11"/>
      <c r="F17" s="11"/>
      <c r="G17" s="14">
        <f t="shared" si="0"/>
        <v>0</v>
      </c>
      <c r="I17" s="7"/>
    </row>
    <row r="18" spans="2:9" ht="15">
      <c r="B18" s="13" t="s">
        <v>17</v>
      </c>
      <c r="C18" s="14"/>
      <c r="D18" s="11"/>
      <c r="E18" s="11"/>
      <c r="F18" s="11"/>
      <c r="G18" s="14">
        <f t="shared" si="0"/>
        <v>0</v>
      </c>
      <c r="I18" s="7"/>
    </row>
    <row r="19" spans="2:9" ht="15">
      <c r="B19" s="13" t="s">
        <v>18</v>
      </c>
      <c r="C19" s="14"/>
      <c r="D19" s="11"/>
      <c r="E19" s="11"/>
      <c r="F19" s="11"/>
      <c r="G19" s="14">
        <f t="shared" si="0"/>
        <v>0</v>
      </c>
      <c r="I19" s="7"/>
    </row>
    <row r="20" spans="2:9">
      <c r="B20" s="15"/>
      <c r="C20" s="11"/>
      <c r="D20" s="11"/>
      <c r="E20" s="11"/>
      <c r="F20" s="11"/>
      <c r="G20" s="12"/>
    </row>
    <row r="21" spans="2:9" ht="15.75">
      <c r="B21" s="16" t="s">
        <v>41</v>
      </c>
      <c r="C21" s="18">
        <f>C8+C9+C10+C11+C12+C13+C14+C15+C16+C17+C18+C19</f>
        <v>101449.62</v>
      </c>
      <c r="D21" s="17">
        <f>D8+D9+D10+D11+D12+D13+D14+D15+D16+D17+D18+D19</f>
        <v>0</v>
      </c>
      <c r="E21" s="17">
        <f>E8+E9+E10+E11+E12+E13+E14+E15+E16+E17+E18+E19</f>
        <v>0</v>
      </c>
      <c r="F21" s="17">
        <f>F8+F9+F10+F11+F12+F13+F14+F15+F16+F17+F18+F19</f>
        <v>0</v>
      </c>
      <c r="G21" s="18">
        <f>G8+G9+G10+G11+G12+G13+G14+G15+G16+G17+G18+G19</f>
        <v>101449.62</v>
      </c>
      <c r="H21" s="19"/>
      <c r="I21" s="20"/>
    </row>
    <row r="23" spans="2:9" ht="15.75">
      <c r="B23" s="24"/>
    </row>
  </sheetData>
  <mergeCells count="4">
    <mergeCell ref="B2:G2"/>
    <mergeCell ref="B5:B6"/>
    <mergeCell ref="C5:F5"/>
    <mergeCell ref="G5:G6"/>
  </mergeCells>
  <phoneticPr fontId="11" type="noConversion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3:O22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3" sqref="C23"/>
    </sheetView>
  </sheetViews>
  <sheetFormatPr defaultRowHeight="15"/>
  <cols>
    <col min="1" max="1" width="25.5703125" style="54" customWidth="1"/>
    <col min="2" max="2" width="15.5703125" style="54" customWidth="1"/>
    <col min="3" max="3" width="9.5703125" style="55" bestFit="1" customWidth="1"/>
    <col min="4" max="4" width="9.5703125" style="54" bestFit="1" customWidth="1"/>
    <col min="5" max="11" width="9.5703125" style="55" bestFit="1" customWidth="1"/>
    <col min="12" max="12" width="9.5703125" style="54" bestFit="1" customWidth="1"/>
    <col min="13" max="13" width="10.7109375" style="57" bestFit="1" customWidth="1"/>
    <col min="14" max="14" width="10.7109375" style="58" customWidth="1"/>
    <col min="15" max="15" width="11.5703125" style="55" customWidth="1"/>
    <col min="16" max="16384" width="9.140625" style="54"/>
  </cols>
  <sheetData>
    <row r="3" spans="1:15" s="25" customFormat="1" ht="15.75">
      <c r="B3" s="67" t="s">
        <v>19</v>
      </c>
      <c r="C3" s="67"/>
      <c r="D3" s="67"/>
      <c r="E3" s="67"/>
      <c r="F3" s="67"/>
      <c r="G3" s="67"/>
      <c r="H3" s="67"/>
      <c r="I3" s="67"/>
      <c r="J3" s="67"/>
      <c r="K3" s="26"/>
      <c r="M3" s="27"/>
      <c r="N3" s="28"/>
      <c r="O3" s="26"/>
    </row>
    <row r="4" spans="1:15" s="25" customFormat="1" ht="15.75">
      <c r="B4" s="29" t="s">
        <v>43</v>
      </c>
      <c r="C4" s="30"/>
      <c r="D4" s="29"/>
      <c r="E4" s="30"/>
      <c r="F4" s="30"/>
      <c r="G4" s="30"/>
      <c r="H4" s="30"/>
      <c r="I4" s="30"/>
      <c r="J4" s="30"/>
      <c r="K4" s="26"/>
      <c r="M4" s="27"/>
      <c r="N4" s="28"/>
      <c r="O4" s="26"/>
    </row>
    <row r="5" spans="1:15" s="25" customFormat="1" ht="15.75">
      <c r="A5" s="31"/>
      <c r="C5" s="26"/>
      <c r="E5" s="26"/>
      <c r="F5" s="26"/>
      <c r="G5" s="26"/>
      <c r="H5" s="26"/>
      <c r="I5" s="26"/>
      <c r="J5" s="26"/>
      <c r="K5" s="26"/>
      <c r="M5" s="27"/>
      <c r="N5" s="28"/>
      <c r="O5" s="31" t="s">
        <v>20</v>
      </c>
    </row>
    <row r="6" spans="1:15" s="38" customFormat="1" ht="15.75">
      <c r="A6" s="32" t="s">
        <v>21</v>
      </c>
      <c r="B6" s="33" t="s">
        <v>22</v>
      </c>
      <c r="C6" s="34" t="s">
        <v>23</v>
      </c>
      <c r="D6" s="33" t="s">
        <v>24</v>
      </c>
      <c r="E6" s="34" t="s">
        <v>25</v>
      </c>
      <c r="F6" s="34" t="s">
        <v>26</v>
      </c>
      <c r="G6" s="34" t="s">
        <v>27</v>
      </c>
      <c r="H6" s="34" t="s">
        <v>28</v>
      </c>
      <c r="I6" s="34" t="s">
        <v>29</v>
      </c>
      <c r="J6" s="34" t="s">
        <v>30</v>
      </c>
      <c r="K6" s="34" t="s">
        <v>31</v>
      </c>
      <c r="L6" s="33" t="s">
        <v>32</v>
      </c>
      <c r="M6" s="35" t="s">
        <v>33</v>
      </c>
      <c r="N6" s="36" t="s">
        <v>34</v>
      </c>
      <c r="O6" s="37" t="s">
        <v>38</v>
      </c>
    </row>
    <row r="7" spans="1:15" s="42" customFormat="1" ht="36.75" customHeight="1">
      <c r="A7" s="32"/>
      <c r="B7" s="39"/>
      <c r="C7" s="40">
        <f>C8+C9+C10+C11+C12+C13+C14+C15+C17+C18</f>
        <v>27864.997000000007</v>
      </c>
      <c r="D7" s="40">
        <f t="shared" ref="D7:O7" si="0">D8+D9+D10+D11+D12+D13+D14+D15+D17+D18</f>
        <v>23661.519</v>
      </c>
      <c r="E7" s="40">
        <f t="shared" si="0"/>
        <v>26604.984000000004</v>
      </c>
      <c r="F7" s="40">
        <f t="shared" si="0"/>
        <v>19632.618999999999</v>
      </c>
      <c r="G7" s="40">
        <f t="shared" si="0"/>
        <v>0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 t="shared" si="0"/>
        <v>5.7539999999999996</v>
      </c>
      <c r="L7" s="40">
        <f t="shared" si="0"/>
        <v>8.5120000000000005</v>
      </c>
      <c r="M7" s="40">
        <f t="shared" si="0"/>
        <v>18.474</v>
      </c>
      <c r="N7" s="40">
        <f t="shared" si="0"/>
        <v>29.763999999999999</v>
      </c>
      <c r="O7" s="40">
        <f t="shared" si="0"/>
        <v>97826.622999999992</v>
      </c>
    </row>
    <row r="8" spans="1:15" s="42" customFormat="1" ht="18" customHeight="1">
      <c r="A8" s="68" t="s">
        <v>42</v>
      </c>
      <c r="B8" s="59" t="s">
        <v>3</v>
      </c>
      <c r="C8" s="40">
        <v>24903.973000000002</v>
      </c>
      <c r="D8" s="40">
        <v>20838.896000000001</v>
      </c>
      <c r="E8" s="40">
        <v>23672.588</v>
      </c>
      <c r="F8" s="40">
        <v>16792.386999999999</v>
      </c>
      <c r="G8" s="40"/>
      <c r="H8" s="40"/>
      <c r="I8" s="40"/>
      <c r="J8" s="40"/>
      <c r="K8" s="40"/>
      <c r="L8" s="40"/>
      <c r="M8" s="41"/>
      <c r="N8" s="40"/>
      <c r="O8" s="40">
        <f>SUM(C8:N8)</f>
        <v>86207.844000000012</v>
      </c>
    </row>
    <row r="9" spans="1:15" s="25" customFormat="1" ht="15.75">
      <c r="A9" s="69"/>
      <c r="B9" s="43" t="s">
        <v>4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f>C9+D9+E9+F9+G9+H9+I9+J9+K9+L9+M9+N9</f>
        <v>0</v>
      </c>
    </row>
    <row r="10" spans="1:15" s="25" customFormat="1" ht="15.75">
      <c r="A10" s="69"/>
      <c r="B10" s="43" t="s">
        <v>5</v>
      </c>
      <c r="C10" s="47">
        <v>85.68</v>
      </c>
      <c r="D10" s="47">
        <v>167.31</v>
      </c>
      <c r="E10" s="44">
        <v>349.83</v>
      </c>
      <c r="F10" s="44">
        <v>378.48</v>
      </c>
      <c r="G10" s="44"/>
      <c r="H10" s="44"/>
      <c r="I10" s="44"/>
      <c r="J10" s="44"/>
      <c r="K10" s="44"/>
      <c r="L10" s="44"/>
      <c r="M10" s="46"/>
      <c r="N10" s="46"/>
      <c r="O10" s="44">
        <f>C10+D10+E10+F10+G10+H10+I10+J10+K10+L10+M10+N10</f>
        <v>981.3</v>
      </c>
    </row>
    <row r="11" spans="1:15" s="25" customFormat="1" ht="15.75">
      <c r="A11" s="70"/>
      <c r="B11" s="43" t="s">
        <v>6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4">
        <v>2.8769999999999998</v>
      </c>
      <c r="L11" s="44">
        <v>4.2560000000000002</v>
      </c>
      <c r="M11" s="46">
        <v>9.2370000000000001</v>
      </c>
      <c r="N11" s="46">
        <v>14.882</v>
      </c>
      <c r="O11" s="44">
        <f>C11+D11+E11+F11+G11+H11+I11+J11+K11+L11+M11+N11</f>
        <v>31.252000000000002</v>
      </c>
    </row>
    <row r="12" spans="1:15" s="42" customFormat="1" ht="18" customHeight="1">
      <c r="A12" s="68" t="s">
        <v>35</v>
      </c>
      <c r="B12" s="59" t="s">
        <v>3</v>
      </c>
      <c r="C12" s="40">
        <v>2661.3649999999998</v>
      </c>
      <c r="D12" s="40">
        <v>2431.4699999999998</v>
      </c>
      <c r="E12" s="40">
        <v>2392.8449999999998</v>
      </c>
      <c r="F12" s="40">
        <v>2317.4349999999999</v>
      </c>
      <c r="G12" s="40"/>
      <c r="H12" s="40"/>
      <c r="I12" s="40"/>
      <c r="J12" s="40"/>
      <c r="K12" s="40"/>
      <c r="L12" s="40"/>
      <c r="M12" s="41"/>
      <c r="N12" s="40"/>
      <c r="O12" s="40">
        <f>SUM(C12:N12)</f>
        <v>9803.114999999998</v>
      </c>
    </row>
    <row r="13" spans="1:15" s="25" customFormat="1" ht="15.75">
      <c r="A13" s="69"/>
      <c r="B13" s="43" t="s">
        <v>4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f t="shared" ref="O13:O18" si="1">C13+D13+E13+F13+G13+H13+I13+J13+K13+L13+M13+N13</f>
        <v>0</v>
      </c>
    </row>
    <row r="14" spans="1:15" s="25" customFormat="1" ht="15.75">
      <c r="A14" s="69"/>
      <c r="B14" s="43" t="s">
        <v>5</v>
      </c>
      <c r="C14" s="47">
        <v>202.66900000000001</v>
      </c>
      <c r="D14" s="47">
        <v>208.459</v>
      </c>
      <c r="E14" s="44">
        <v>178.614</v>
      </c>
      <c r="F14" s="44">
        <v>144.31700000000001</v>
      </c>
      <c r="G14" s="44"/>
      <c r="H14" s="44"/>
      <c r="I14" s="44"/>
      <c r="J14" s="44"/>
      <c r="K14" s="44"/>
      <c r="L14" s="44"/>
      <c r="M14" s="46"/>
      <c r="N14" s="46"/>
      <c r="O14" s="44">
        <f t="shared" si="1"/>
        <v>734.05900000000008</v>
      </c>
    </row>
    <row r="15" spans="1:15" s="25" customFormat="1" ht="15.75">
      <c r="A15" s="70"/>
      <c r="B15" s="43" t="s">
        <v>6</v>
      </c>
      <c r="C15" s="47">
        <v>11.31</v>
      </c>
      <c r="D15" s="47">
        <v>15.384</v>
      </c>
      <c r="E15" s="47">
        <v>11.106999999999999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4">
        <v>2.8769999999999998</v>
      </c>
      <c r="L15" s="44">
        <v>4.2560000000000002</v>
      </c>
      <c r="M15" s="46">
        <v>9.2370000000000001</v>
      </c>
      <c r="N15" s="46">
        <v>14.882</v>
      </c>
      <c r="O15" s="44">
        <f>C15+D15+E15+F15+G15+H15+I15+J15+K15+L15+M15+N15</f>
        <v>69.053000000000011</v>
      </c>
    </row>
    <row r="16" spans="1:15" s="25" customFormat="1" ht="15.75">
      <c r="A16" s="68" t="s">
        <v>36</v>
      </c>
      <c r="B16" s="43" t="s">
        <v>4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4">
        <f t="shared" si="1"/>
        <v>0</v>
      </c>
    </row>
    <row r="17" spans="1:15" s="25" customFormat="1" ht="15.75">
      <c r="A17" s="69"/>
      <c r="B17" s="43" t="s">
        <v>5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4">
        <f t="shared" si="1"/>
        <v>0</v>
      </c>
    </row>
    <row r="18" spans="1:15" s="25" customFormat="1" ht="15.75">
      <c r="A18" s="70"/>
      <c r="B18" s="43" t="s">
        <v>6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4">
        <f t="shared" si="1"/>
        <v>0</v>
      </c>
    </row>
    <row r="19" spans="1:15" s="25" customFormat="1" ht="15.75">
      <c r="A19" s="45"/>
      <c r="B19" s="45"/>
      <c r="C19" s="44"/>
      <c r="D19" s="45"/>
      <c r="E19" s="44"/>
      <c r="F19" s="44"/>
      <c r="G19" s="44"/>
      <c r="H19" s="44"/>
      <c r="I19" s="44"/>
      <c r="J19" s="44"/>
      <c r="K19" s="44"/>
      <c r="L19" s="44"/>
      <c r="M19" s="49"/>
      <c r="N19" s="50"/>
      <c r="O19" s="44"/>
    </row>
    <row r="20" spans="1:15" s="53" customFormat="1" ht="15.75">
      <c r="A20" s="51" t="s">
        <v>37</v>
      </c>
      <c r="B20" s="48"/>
      <c r="C20" s="52">
        <f>C8+C9+C10+C11+C12+C13+C14+C15+C16+C17+C18</f>
        <v>27864.997000000007</v>
      </c>
      <c r="D20" s="52">
        <f t="shared" ref="D20:O20" si="2">D8+D9+D10+D11+D12+D13+D14+D15+D16+D17+D18</f>
        <v>23661.519</v>
      </c>
      <c r="E20" s="52">
        <f t="shared" si="2"/>
        <v>26604.984000000004</v>
      </c>
      <c r="F20" s="52">
        <f t="shared" si="2"/>
        <v>19632.618999999999</v>
      </c>
      <c r="G20" s="52">
        <f t="shared" si="2"/>
        <v>0</v>
      </c>
      <c r="H20" s="52">
        <f t="shared" si="2"/>
        <v>0</v>
      </c>
      <c r="I20" s="52">
        <f t="shared" si="2"/>
        <v>0</v>
      </c>
      <c r="J20" s="52">
        <f t="shared" si="2"/>
        <v>0</v>
      </c>
      <c r="K20" s="52">
        <f t="shared" si="2"/>
        <v>5.7539999999999996</v>
      </c>
      <c r="L20" s="52">
        <f t="shared" si="2"/>
        <v>8.5120000000000005</v>
      </c>
      <c r="M20" s="52">
        <f t="shared" si="2"/>
        <v>18.474</v>
      </c>
      <c r="N20" s="52">
        <f t="shared" si="2"/>
        <v>29.763999999999999</v>
      </c>
      <c r="O20" s="52">
        <f t="shared" si="2"/>
        <v>97826.622999999992</v>
      </c>
    </row>
    <row r="21" spans="1:15">
      <c r="D21" s="56"/>
    </row>
    <row r="22" spans="1:15" ht="15.75">
      <c r="A22" s="24"/>
    </row>
  </sheetData>
  <mergeCells count="4">
    <mergeCell ref="B3:J3"/>
    <mergeCell ref="A16:A18"/>
    <mergeCell ref="A12:A15"/>
    <mergeCell ref="A8:A1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Структура поступления 2019</vt:lpstr>
      <vt:lpstr>Структура отпуска из сети 2019</vt:lpstr>
    </vt:vector>
  </TitlesOfParts>
  <Company>adm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Матвеева НВ</dc:creator>
  <cp:lastModifiedBy>zaharushkina</cp:lastModifiedBy>
  <dcterms:created xsi:type="dcterms:W3CDTF">2018-04-27T09:34:47Z</dcterms:created>
  <dcterms:modified xsi:type="dcterms:W3CDTF">2019-05-20T04:09:37Z</dcterms:modified>
</cp:coreProperties>
</file>